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a3674a53556f2d/Desktop/Stretton Parish/AUDIT/2025 2026/IA/"/>
    </mc:Choice>
  </mc:AlternateContent>
  <xr:revisionPtr revIDLastSave="336" documentId="8_{68BE56B6-2EF8-4309-B826-7455063A1728}" xr6:coauthVersionLast="47" xr6:coauthVersionMax="47" xr10:uidLastSave="{F26B0FAE-42C5-4D58-BC5D-DE1DDB8E8B01}"/>
  <bookViews>
    <workbookView xWindow="5910" yWindow="4305" windowWidth="21600" windowHeight="11175" xr2:uid="{1C9C43A5-D779-4401-B75E-76E5AD5F43FE}"/>
  </bookViews>
  <sheets>
    <sheet name="Receipts Variance " sheetId="1" r:id="rId1"/>
    <sheet name="Payments Varianc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B12" i="1"/>
  <c r="O9" i="2"/>
  <c r="O15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3" i="2"/>
  <c r="O16" i="2"/>
  <c r="O14" i="2"/>
  <c r="O12" i="2"/>
  <c r="O11" i="2"/>
  <c r="O10" i="2"/>
  <c r="O8" i="2"/>
  <c r="O7" i="2"/>
  <c r="O6" i="2"/>
  <c r="O5" i="2"/>
  <c r="O2" i="2"/>
  <c r="O4" i="2"/>
  <c r="O13" i="2"/>
  <c r="L33" i="2"/>
  <c r="H33" i="2"/>
  <c r="D3" i="1"/>
  <c r="D4" i="1"/>
  <c r="D5" i="1"/>
  <c r="D6" i="1"/>
  <c r="D7" i="1"/>
  <c r="D8" i="1"/>
  <c r="D9" i="1"/>
  <c r="D10" i="1"/>
  <c r="O33" i="2" l="1"/>
</calcChain>
</file>

<file path=xl/sharedStrings.xml><?xml version="1.0" encoding="utf-8"?>
<sst xmlns="http://schemas.openxmlformats.org/spreadsheetml/2006/main" count="85" uniqueCount="76">
  <si>
    <t xml:space="preserve">Description </t>
  </si>
  <si>
    <t>2024/25</t>
  </si>
  <si>
    <t xml:space="preserve">2025/26 </t>
  </si>
  <si>
    <t>Variance</t>
  </si>
  <si>
    <t xml:space="preserve">Explanation </t>
  </si>
  <si>
    <t>Bank Interest</t>
  </si>
  <si>
    <t>Interment Fees</t>
  </si>
  <si>
    <t>Memorial Fees</t>
  </si>
  <si>
    <t>Rental Income</t>
  </si>
  <si>
    <t>Grants</t>
  </si>
  <si>
    <t>EROB Fees</t>
  </si>
  <si>
    <t>Donation</t>
  </si>
  <si>
    <t>VAT</t>
  </si>
  <si>
    <t>more in bank account due to grants received</t>
  </si>
  <si>
    <t>more interments in 25/26</t>
  </si>
  <si>
    <t>more memorial installations in 25/26</t>
  </si>
  <si>
    <t xml:space="preserve">increase in recoverable VAT </t>
  </si>
  <si>
    <t>Rec'd grants from Lottery (£20,000); police commissioner (£3000) and DCC (£30) compared to grants of £500 (Tesco)</t>
  </si>
  <si>
    <t xml:space="preserve">no variation </t>
  </si>
  <si>
    <t xml:space="preserve">more purchases of EROB, 2 in 2025/26 and just 1 in 2024/25 </t>
  </si>
  <si>
    <t>Grounds Maintenance</t>
  </si>
  <si>
    <t>Christmas Lighting</t>
  </si>
  <si>
    <t>Subscription Costs</t>
  </si>
  <si>
    <t>Bank Charges</t>
  </si>
  <si>
    <t>Trade Waste</t>
  </si>
  <si>
    <t>Postage</t>
  </si>
  <si>
    <t>Dog Bins</t>
  </si>
  <si>
    <t>Utilities</t>
  </si>
  <si>
    <t>Hanging Baskets</t>
  </si>
  <si>
    <t>Lamppost Testing</t>
  </si>
  <si>
    <t>Audit Fees</t>
  </si>
  <si>
    <t>Insurance</t>
  </si>
  <si>
    <t>BG HomeCare</t>
  </si>
  <si>
    <t>Cemetery Grounds Maintenance</t>
  </si>
  <si>
    <t>Training</t>
  </si>
  <si>
    <t>Cemetery Alarm</t>
  </si>
  <si>
    <t>Lodge Maintenance</t>
  </si>
  <si>
    <t>HP Printer Cartridge</t>
  </si>
  <si>
    <t>Defib costs</t>
  </si>
  <si>
    <t>Remembrance</t>
  </si>
  <si>
    <t>hall hire</t>
  </si>
  <si>
    <t>cemetery signage</t>
  </si>
  <si>
    <t>Planning  &amp; Licensing Fees</t>
  </si>
  <si>
    <t>new playground costs</t>
  </si>
  <si>
    <t>2025/26</t>
  </si>
  <si>
    <t>Website/IT</t>
  </si>
  <si>
    <t>Election</t>
  </si>
  <si>
    <t>Office Supplies</t>
  </si>
  <si>
    <t>Trees</t>
  </si>
  <si>
    <t xml:space="preserve">Playing Field Inspections </t>
  </si>
  <si>
    <t>Coding issues in 24/25 as contractor did both general GM and cemetery GM. In 25/26 we had 2 separate contracts so easily to assign to correct code. Total GM in 24/25 £6298 and in 25/26 £6659 so variance only £269</t>
  </si>
  <si>
    <t xml:space="preserve">25/26 costs higher due to a) £321.78 Derbyshire Ass Local Councils sub; NALC sub of £50; adobe sub higher by £32.28 and microsoft sub of 28.37 </t>
  </si>
  <si>
    <t>in addition to annual grant of £350 to Woolley Moor show the council gave grant of £100 to Save Amber Valley environment (pylon group) in 25/26</t>
  </si>
  <si>
    <t>reduced number of lampposts tested by 10 in 25/26 to save costs</t>
  </si>
  <si>
    <t>increase in price of £96.74 in 25/26 and council added 2 wooden sheds gifted by Woolley Moor show to insurance at cost of £56.07 (minute reference FC/0725/07 (4)</t>
  </si>
  <si>
    <t>slight increase in British Gas cover costs</t>
  </si>
  <si>
    <t>Councillor trained in tree management in 2025/26</t>
  </si>
  <si>
    <t>slight increase in contractor costs</t>
  </si>
  <si>
    <t>in 2024/25 ivy cut back (£120) but in 25/26 it was removed (costing £319, add £199); in addition in 25/26 following costs - alarm malfuntion call out charge of £65 and electrical works to lodge cost £445</t>
  </si>
  <si>
    <t>New cabinet bought for 1 defib in 2024/25 accounts for additional cost in that year</t>
  </si>
  <si>
    <t>ad hoc meeting with woolley moor committee in 2024/25 resulted in 1 hour cost of £10</t>
  </si>
  <si>
    <t>Signage added to cemetery in 2025/26</t>
  </si>
  <si>
    <t>playground planning permission costs £234 to NEDDC and £110 to DCC for speed indicator license</t>
  </si>
  <si>
    <t xml:space="preserve">we are refurbishing/adding to playground </t>
  </si>
  <si>
    <t>no election in 25/26</t>
  </si>
  <si>
    <t>5 year tree inspection of Cemetery and Playing Fields trees completed in 24/25</t>
  </si>
  <si>
    <t>playing field inspection scheduled for August 2026 so no costs in 25/26</t>
  </si>
  <si>
    <t>New folders purchased in 24/25</t>
  </si>
  <si>
    <t xml:space="preserve">changed website supplier (moved to .gov.uk) March 2025 for go live 1/4/25; 25/26 invoice not due until April 18th 2026 </t>
  </si>
  <si>
    <t>negotiated better unit rate in 2025/26 with British Gas</t>
  </si>
  <si>
    <t>more sent by email reducing postage costs in 25/26</t>
  </si>
  <si>
    <t>slight increase in NEDDC costs</t>
  </si>
  <si>
    <t>slight increase in Unity bank charges</t>
  </si>
  <si>
    <t xml:space="preserve">corresponding increase in VAT linked to increased spending </t>
  </si>
  <si>
    <t>£37.49 spent on wildflower seeds (as well as usual floral displays) in 25/26</t>
  </si>
  <si>
    <t>New dog bin added in February 2026 at cost of £133.16 with remainder of this amount  being weekly collection charges from NEDDC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</si>
</sst>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0" fillId="0" borderId="0" xfId="0" applyNumberFormat="1"/>
    <xf numFmtId="164" fontId="0" fillId="0" borderId="0" xfId="0" applyNumberFormat="1"/>
    <xf numFmtId="4" fontId="1" fillId="0" borderId="0" xfId="0" applyNumberFormat="1" applyFont="1"/>
    <xf numFmtId="0" fontId="4" fillId="0" borderId="0" xfId="0" applyFont="1"/>
    <xf numFmtId="4" fontId="3" fillId="0" borderId="0" xfId="0" applyNumberFormat="1" applyFont="1" applyAlignment="1">
      <alignment horizontal="left" vertical="top"/>
    </xf>
    <xf numFmtId="4" fontId="4" fillId="0" borderId="0" xfId="0" applyNumberFormat="1" applyFont="1"/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4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C61A-AEA8-4B6C-A498-6A4F2A340CC0}">
  <dimension ref="A1:E12"/>
  <sheetViews>
    <sheetView tabSelected="1" workbookViewId="0">
      <selection activeCell="D16" sqref="D16"/>
    </sheetView>
  </sheetViews>
  <sheetFormatPr defaultRowHeight="15" x14ac:dyDescent="0.25"/>
  <cols>
    <col min="1" max="1" width="14" bestFit="1" customWidth="1"/>
    <col min="2" max="2" width="10.140625" customWidth="1"/>
    <col min="3" max="4" width="10.140625" bestFit="1" customWidth="1"/>
    <col min="5" max="5" width="158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/>
      <c r="B2" s="3"/>
      <c r="C2" s="3"/>
      <c r="D2" s="3"/>
    </row>
    <row r="3" spans="1:5" x14ac:dyDescent="0.25">
      <c r="A3" s="1" t="s">
        <v>5</v>
      </c>
      <c r="B3" s="3">
        <v>485.01</v>
      </c>
      <c r="C3" s="3">
        <v>539.07000000000005</v>
      </c>
      <c r="D3" s="3">
        <f t="shared" ref="D3:D10" si="0">C3-B3</f>
        <v>54.060000000000059</v>
      </c>
      <c r="E3" t="s">
        <v>13</v>
      </c>
    </row>
    <row r="4" spans="1:5" x14ac:dyDescent="0.25">
      <c r="A4" s="1" t="s">
        <v>6</v>
      </c>
      <c r="B4" s="3">
        <v>1000</v>
      </c>
      <c r="C4" s="3">
        <v>2400</v>
      </c>
      <c r="D4" s="3">
        <f t="shared" si="0"/>
        <v>1400</v>
      </c>
      <c r="E4" t="s">
        <v>14</v>
      </c>
    </row>
    <row r="5" spans="1:5" x14ac:dyDescent="0.25">
      <c r="A5" s="1" t="s">
        <v>7</v>
      </c>
      <c r="B5" s="3">
        <v>40</v>
      </c>
      <c r="C5" s="3">
        <v>180</v>
      </c>
      <c r="D5" s="3">
        <f t="shared" si="0"/>
        <v>140</v>
      </c>
      <c r="E5" t="s">
        <v>15</v>
      </c>
    </row>
    <row r="6" spans="1:5" x14ac:dyDescent="0.25">
      <c r="A6" s="1" t="s">
        <v>10</v>
      </c>
      <c r="B6" s="3">
        <v>350</v>
      </c>
      <c r="C6" s="3">
        <v>700</v>
      </c>
      <c r="D6" s="3">
        <f t="shared" si="0"/>
        <v>350</v>
      </c>
      <c r="E6" t="s">
        <v>19</v>
      </c>
    </row>
    <row r="7" spans="1:5" x14ac:dyDescent="0.25">
      <c r="A7" s="1" t="s">
        <v>8</v>
      </c>
      <c r="B7" s="3">
        <v>7800</v>
      </c>
      <c r="C7" s="3">
        <v>7800</v>
      </c>
      <c r="D7" s="3">
        <f t="shared" si="0"/>
        <v>0</v>
      </c>
      <c r="E7" t="s">
        <v>18</v>
      </c>
    </row>
    <row r="8" spans="1:5" x14ac:dyDescent="0.25">
      <c r="A8" s="1" t="s">
        <v>9</v>
      </c>
      <c r="B8" s="3">
        <v>1130</v>
      </c>
      <c r="C8" s="3">
        <v>23030</v>
      </c>
      <c r="D8" s="3">
        <f t="shared" si="0"/>
        <v>21900</v>
      </c>
      <c r="E8" t="s">
        <v>17</v>
      </c>
    </row>
    <row r="9" spans="1:5" x14ac:dyDescent="0.25">
      <c r="A9" s="1" t="s">
        <v>11</v>
      </c>
      <c r="B9" s="3"/>
      <c r="C9" s="3">
        <v>279</v>
      </c>
      <c r="D9" s="3">
        <f t="shared" si="0"/>
        <v>279</v>
      </c>
      <c r="E9" t="s">
        <v>18</v>
      </c>
    </row>
    <row r="10" spans="1:5" x14ac:dyDescent="0.25">
      <c r="A10" s="1" t="s">
        <v>12</v>
      </c>
      <c r="B10" s="3">
        <v>1427.56</v>
      </c>
      <c r="C10" s="3">
        <v>2038.06</v>
      </c>
      <c r="D10" s="3">
        <f t="shared" si="0"/>
        <v>610.5</v>
      </c>
      <c r="E10" t="s">
        <v>16</v>
      </c>
    </row>
    <row r="12" spans="1:5" x14ac:dyDescent="0.25">
      <c r="B12" s="14">
        <f>SUM(B3:B10)</f>
        <v>12232.57</v>
      </c>
      <c r="C12" s="14">
        <f t="shared" ref="C12:D12" si="1">SUM(C3:C10)</f>
        <v>36966.129999999997</v>
      </c>
      <c r="D12" s="14">
        <f t="shared" si="1"/>
        <v>24733.56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75E6-A58D-4EBD-817A-835A1A4121B8}">
  <dimension ref="A1:P40"/>
  <sheetViews>
    <sheetView topLeftCell="A16" workbookViewId="0">
      <selection activeCell="P9" sqref="P9"/>
    </sheetView>
  </sheetViews>
  <sheetFormatPr defaultRowHeight="15" x14ac:dyDescent="0.25"/>
  <cols>
    <col min="1" max="1" width="12" bestFit="1" customWidth="1"/>
    <col min="2" max="2" width="7.7109375" bestFit="1" customWidth="1"/>
    <col min="3" max="3" width="8.140625" bestFit="1" customWidth="1"/>
    <col min="4" max="4" width="8.7109375" hidden="1" customWidth="1"/>
    <col min="5" max="5" width="12" hidden="1" customWidth="1"/>
    <col min="6" max="7" width="0" hidden="1" customWidth="1"/>
    <col min="9" max="11" width="0" hidden="1" customWidth="1"/>
    <col min="13" max="14" width="0" hidden="1" customWidth="1"/>
    <col min="16" max="16" width="192.42578125" bestFit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 t="s">
        <v>1</v>
      </c>
      <c r="I1" s="1"/>
      <c r="J1" s="1"/>
      <c r="K1" s="1"/>
      <c r="L1" s="1" t="s">
        <v>44</v>
      </c>
      <c r="O1" s="1" t="s">
        <v>3</v>
      </c>
      <c r="P1" s="1" t="s">
        <v>4</v>
      </c>
    </row>
    <row r="2" spans="1:16" x14ac:dyDescent="0.25">
      <c r="A2" s="10" t="s">
        <v>20</v>
      </c>
      <c r="B2" s="10"/>
      <c r="C2" s="10"/>
      <c r="D2" s="10"/>
      <c r="E2" s="10"/>
      <c r="F2" s="12">
        <v>5178.05</v>
      </c>
      <c r="G2" s="12"/>
      <c r="H2" s="12"/>
      <c r="I2" s="5"/>
      <c r="J2" s="5"/>
      <c r="K2" s="5"/>
      <c r="L2" s="8">
        <v>2458.59</v>
      </c>
      <c r="M2" s="8"/>
      <c r="N2" s="8"/>
      <c r="O2" s="2">
        <f>L2-F2</f>
        <v>-2719.46</v>
      </c>
      <c r="P2" s="11" t="s">
        <v>50</v>
      </c>
    </row>
    <row r="3" spans="1:16" x14ac:dyDescent="0.25">
      <c r="A3" s="10" t="s">
        <v>33</v>
      </c>
      <c r="B3" s="10"/>
      <c r="C3" s="10"/>
      <c r="D3" s="10"/>
      <c r="E3" s="10"/>
      <c r="F3" s="5"/>
      <c r="G3" s="5"/>
      <c r="H3" s="8">
        <v>1750</v>
      </c>
      <c r="I3" s="8"/>
      <c r="J3" s="8"/>
      <c r="K3" s="5"/>
      <c r="L3" s="8">
        <v>4200</v>
      </c>
      <c r="M3" s="8"/>
      <c r="N3" s="8"/>
      <c r="O3" s="2">
        <f>L3-H3</f>
        <v>2450</v>
      </c>
      <c r="P3" s="11"/>
    </row>
    <row r="4" spans="1:16" x14ac:dyDescent="0.25">
      <c r="A4" s="10" t="s">
        <v>21</v>
      </c>
      <c r="B4" s="10"/>
      <c r="C4" s="10"/>
      <c r="D4" s="10"/>
      <c r="E4" s="10"/>
      <c r="F4" s="12">
        <v>2500</v>
      </c>
      <c r="G4" s="12"/>
      <c r="H4" s="12"/>
      <c r="I4" s="5"/>
      <c r="J4" s="5"/>
      <c r="K4" s="5"/>
      <c r="L4" s="7">
        <v>2500</v>
      </c>
      <c r="M4" s="5"/>
      <c r="N4" s="5"/>
      <c r="O4" s="2">
        <f t="shared" ref="O4:O13" si="0">L4-F4</f>
        <v>0</v>
      </c>
    </row>
    <row r="5" spans="1:16" x14ac:dyDescent="0.25">
      <c r="A5" s="10" t="s">
        <v>22</v>
      </c>
      <c r="B5" s="10"/>
      <c r="C5" s="10"/>
      <c r="D5" s="10"/>
      <c r="E5" s="10"/>
      <c r="F5" s="5"/>
      <c r="G5" s="5"/>
      <c r="H5" s="8">
        <v>386.53</v>
      </c>
      <c r="I5" s="8"/>
      <c r="J5" s="8"/>
      <c r="K5" s="5"/>
      <c r="L5" s="8">
        <v>818.96</v>
      </c>
      <c r="M5" s="8"/>
      <c r="N5" s="8"/>
      <c r="O5" s="2">
        <f>L5-H5</f>
        <v>432.43000000000006</v>
      </c>
      <c r="P5" t="s">
        <v>51</v>
      </c>
    </row>
    <row r="6" spans="1:16" x14ac:dyDescent="0.25">
      <c r="A6" s="10" t="s">
        <v>23</v>
      </c>
      <c r="B6" s="10"/>
      <c r="C6" s="10"/>
      <c r="D6" s="10"/>
      <c r="E6" s="10"/>
      <c r="F6" s="5"/>
      <c r="G6" s="5"/>
      <c r="H6" s="8">
        <v>71.8</v>
      </c>
      <c r="I6" s="8"/>
      <c r="J6" s="8"/>
      <c r="K6" s="5"/>
      <c r="L6" s="8">
        <v>73</v>
      </c>
      <c r="M6" s="8"/>
      <c r="N6" s="8"/>
      <c r="O6" s="2">
        <f>L6-H6</f>
        <v>1.2000000000000028</v>
      </c>
      <c r="P6" t="s">
        <v>72</v>
      </c>
    </row>
    <row r="7" spans="1:16" x14ac:dyDescent="0.25">
      <c r="A7" s="10" t="s">
        <v>24</v>
      </c>
      <c r="B7" s="10"/>
      <c r="C7" s="10"/>
      <c r="D7" s="10"/>
      <c r="E7" s="10"/>
      <c r="F7" s="5"/>
      <c r="G7" s="5"/>
      <c r="H7" s="8">
        <v>357.76</v>
      </c>
      <c r="I7" s="8"/>
      <c r="J7" s="8"/>
      <c r="K7" s="5"/>
      <c r="L7" s="8">
        <v>367.64</v>
      </c>
      <c r="M7" s="8"/>
      <c r="N7" s="8"/>
      <c r="O7" s="2">
        <f>L7-H7</f>
        <v>9.8799999999999955</v>
      </c>
      <c r="P7" t="s">
        <v>71</v>
      </c>
    </row>
    <row r="8" spans="1:16" x14ac:dyDescent="0.25">
      <c r="A8" s="10" t="s">
        <v>25</v>
      </c>
      <c r="B8" s="10"/>
      <c r="C8" s="10"/>
      <c r="D8" s="10"/>
      <c r="E8" s="10"/>
      <c r="F8" s="5"/>
      <c r="G8" s="5"/>
      <c r="H8" s="8">
        <v>6.05</v>
      </c>
      <c r="I8" s="8"/>
      <c r="J8" s="8"/>
      <c r="K8" s="5"/>
      <c r="L8" s="8">
        <v>2.5099999999999998</v>
      </c>
      <c r="M8" s="8"/>
      <c r="N8" s="8"/>
      <c r="O8" s="2">
        <f>L8-H8</f>
        <v>-3.54</v>
      </c>
      <c r="P8" t="s">
        <v>70</v>
      </c>
    </row>
    <row r="9" spans="1:16" x14ac:dyDescent="0.25">
      <c r="A9" s="10" t="s">
        <v>26</v>
      </c>
      <c r="B9" s="10"/>
      <c r="C9" s="10"/>
      <c r="D9" s="10"/>
      <c r="E9" s="10"/>
      <c r="F9" s="5"/>
      <c r="G9" s="5"/>
      <c r="H9" s="9"/>
      <c r="I9" s="9"/>
      <c r="J9" s="9"/>
      <c r="K9" s="5"/>
      <c r="L9" s="8">
        <v>212.38</v>
      </c>
      <c r="M9" s="8"/>
      <c r="N9" s="8"/>
      <c r="O9" s="2">
        <f t="shared" si="0"/>
        <v>212.38</v>
      </c>
      <c r="P9" t="s">
        <v>75</v>
      </c>
    </row>
    <row r="10" spans="1:16" x14ac:dyDescent="0.25">
      <c r="A10" s="10" t="s">
        <v>27</v>
      </c>
      <c r="B10" s="10"/>
      <c r="C10" s="10"/>
      <c r="D10" s="10"/>
      <c r="E10" s="10"/>
      <c r="F10" s="5"/>
      <c r="G10" s="5"/>
      <c r="H10" s="8">
        <v>263</v>
      </c>
      <c r="I10" s="8"/>
      <c r="J10" s="8"/>
      <c r="K10" s="5"/>
      <c r="L10" s="8">
        <v>215.38</v>
      </c>
      <c r="M10" s="8"/>
      <c r="N10" s="8"/>
      <c r="O10" s="2">
        <f>L10-H10</f>
        <v>-47.620000000000005</v>
      </c>
      <c r="P10" t="s">
        <v>69</v>
      </c>
    </row>
    <row r="11" spans="1:16" x14ac:dyDescent="0.25">
      <c r="A11" s="10" t="s">
        <v>9</v>
      </c>
      <c r="B11" s="10"/>
      <c r="C11" s="10"/>
      <c r="D11" s="10"/>
      <c r="E11" s="10"/>
      <c r="F11" s="5"/>
      <c r="G11" s="5"/>
      <c r="H11" s="8">
        <v>450</v>
      </c>
      <c r="I11" s="8"/>
      <c r="J11" s="8"/>
      <c r="K11" s="5"/>
      <c r="L11" s="8">
        <v>350</v>
      </c>
      <c r="M11" s="8"/>
      <c r="N11" s="8"/>
      <c r="O11" s="2">
        <f>L11-H11</f>
        <v>-100</v>
      </c>
      <c r="P11" t="s">
        <v>52</v>
      </c>
    </row>
    <row r="12" spans="1:16" x14ac:dyDescent="0.25">
      <c r="A12" s="10" t="s">
        <v>28</v>
      </c>
      <c r="B12" s="10"/>
      <c r="C12" s="10"/>
      <c r="D12" s="10"/>
      <c r="E12" s="10"/>
      <c r="F12" s="5"/>
      <c r="G12" s="5"/>
      <c r="H12" s="8">
        <v>2250</v>
      </c>
      <c r="I12" s="8"/>
      <c r="J12" s="8"/>
      <c r="K12" s="5"/>
      <c r="L12" s="8">
        <v>2332.4899999999998</v>
      </c>
      <c r="M12" s="8"/>
      <c r="N12" s="8"/>
      <c r="O12" s="2">
        <f>L12-H12</f>
        <v>82.489999999999782</v>
      </c>
      <c r="P12" t="s">
        <v>74</v>
      </c>
    </row>
    <row r="13" spans="1:16" x14ac:dyDescent="0.25">
      <c r="A13" s="10" t="s">
        <v>29</v>
      </c>
      <c r="B13" s="10"/>
      <c r="C13" s="10"/>
      <c r="D13" s="10"/>
      <c r="E13" s="10"/>
      <c r="F13" s="5"/>
      <c r="G13" s="5"/>
      <c r="H13" s="8">
        <v>360</v>
      </c>
      <c r="I13" s="8"/>
      <c r="J13" s="8"/>
      <c r="K13" s="5"/>
      <c r="L13" s="8">
        <v>260</v>
      </c>
      <c r="M13" s="8"/>
      <c r="N13" s="8"/>
      <c r="O13" s="2">
        <f t="shared" si="0"/>
        <v>260</v>
      </c>
      <c r="P13" t="s">
        <v>53</v>
      </c>
    </row>
    <row r="14" spans="1:16" x14ac:dyDescent="0.25">
      <c r="A14" s="10" t="s">
        <v>30</v>
      </c>
      <c r="B14" s="10"/>
      <c r="C14" s="10"/>
      <c r="D14" s="10"/>
      <c r="E14" s="10"/>
      <c r="F14" s="5"/>
      <c r="G14" s="5"/>
      <c r="H14" s="8">
        <v>345</v>
      </c>
      <c r="I14" s="8"/>
      <c r="J14" s="8"/>
      <c r="K14" s="5"/>
      <c r="L14" s="8">
        <v>345</v>
      </c>
      <c r="M14" s="8"/>
      <c r="N14" s="8"/>
      <c r="O14" s="2">
        <f t="shared" ref="O14:O33" si="1">L14-H14</f>
        <v>0</v>
      </c>
      <c r="P14" t="s">
        <v>57</v>
      </c>
    </row>
    <row r="15" spans="1:16" x14ac:dyDescent="0.25">
      <c r="A15" s="10" t="s">
        <v>31</v>
      </c>
      <c r="B15" s="10"/>
      <c r="C15" s="10"/>
      <c r="D15" s="10"/>
      <c r="E15" s="10"/>
      <c r="F15" s="5"/>
      <c r="G15" s="5"/>
      <c r="H15" s="8">
        <v>647.62</v>
      </c>
      <c r="I15" s="8"/>
      <c r="J15" s="8"/>
      <c r="K15" s="5"/>
      <c r="L15" s="8">
        <v>800.43</v>
      </c>
      <c r="M15" s="8"/>
      <c r="N15" s="8"/>
      <c r="O15" s="2">
        <f t="shared" si="1"/>
        <v>152.80999999999995</v>
      </c>
      <c r="P15" t="s">
        <v>54</v>
      </c>
    </row>
    <row r="16" spans="1:16" x14ac:dyDescent="0.25">
      <c r="A16" s="10" t="s">
        <v>32</v>
      </c>
      <c r="B16" s="10"/>
      <c r="C16" s="10"/>
      <c r="D16" s="10"/>
      <c r="E16" s="10"/>
      <c r="F16" s="5"/>
      <c r="G16" s="5"/>
      <c r="H16" s="8">
        <v>668.16</v>
      </c>
      <c r="I16" s="8"/>
      <c r="J16" s="8"/>
      <c r="K16" s="5"/>
      <c r="L16" s="8">
        <v>701.24</v>
      </c>
      <c r="M16" s="8"/>
      <c r="N16" s="8"/>
      <c r="O16" s="2">
        <f t="shared" si="1"/>
        <v>33.080000000000041</v>
      </c>
      <c r="P16" t="s">
        <v>55</v>
      </c>
    </row>
    <row r="17" spans="1:16" x14ac:dyDescent="0.25">
      <c r="A17" s="10" t="s">
        <v>34</v>
      </c>
      <c r="B17" s="10"/>
      <c r="C17" s="10"/>
      <c r="D17" s="10"/>
      <c r="E17" s="10"/>
      <c r="F17" s="5"/>
      <c r="G17" s="5"/>
      <c r="H17" s="9"/>
      <c r="I17" s="9"/>
      <c r="J17" s="9"/>
      <c r="K17" s="5"/>
      <c r="L17" s="8">
        <v>140</v>
      </c>
      <c r="M17" s="8"/>
      <c r="N17" s="8"/>
      <c r="O17" s="2">
        <f t="shared" si="1"/>
        <v>140</v>
      </c>
      <c r="P17" t="s">
        <v>56</v>
      </c>
    </row>
    <row r="18" spans="1:16" x14ac:dyDescent="0.25">
      <c r="A18" s="10" t="s">
        <v>35</v>
      </c>
      <c r="B18" s="10"/>
      <c r="C18" s="10"/>
      <c r="D18" s="10"/>
      <c r="E18" s="10"/>
      <c r="F18" s="5"/>
      <c r="G18" s="5"/>
      <c r="H18" s="8">
        <v>75</v>
      </c>
      <c r="I18" s="8"/>
      <c r="J18" s="8"/>
      <c r="K18" s="5"/>
      <c r="L18" s="8">
        <v>80</v>
      </c>
      <c r="M18" s="8"/>
      <c r="N18" s="8"/>
      <c r="O18" s="2">
        <f t="shared" si="1"/>
        <v>5</v>
      </c>
      <c r="P18" t="s">
        <v>57</v>
      </c>
    </row>
    <row r="19" spans="1:16" x14ac:dyDescent="0.25">
      <c r="A19" s="10" t="s">
        <v>36</v>
      </c>
      <c r="B19" s="10"/>
      <c r="C19" s="10"/>
      <c r="D19" s="10"/>
      <c r="E19" s="10"/>
      <c r="F19" s="5"/>
      <c r="G19" s="5"/>
      <c r="H19" s="8">
        <v>829</v>
      </c>
      <c r="I19" s="8"/>
      <c r="J19" s="8"/>
      <c r="K19" s="5"/>
      <c r="L19" s="8">
        <v>120</v>
      </c>
      <c r="M19" s="8"/>
      <c r="N19" s="8"/>
      <c r="O19" s="2">
        <f t="shared" si="1"/>
        <v>-709</v>
      </c>
      <c r="P19" t="s">
        <v>58</v>
      </c>
    </row>
    <row r="20" spans="1:16" x14ac:dyDescent="0.25">
      <c r="A20" s="10" t="s">
        <v>37</v>
      </c>
      <c r="B20" s="10"/>
      <c r="C20" s="10"/>
      <c r="D20" s="10"/>
      <c r="E20" s="10"/>
      <c r="F20" s="5"/>
      <c r="G20" s="5"/>
      <c r="H20" s="8">
        <v>45.61</v>
      </c>
      <c r="I20" s="8"/>
      <c r="J20" s="8"/>
      <c r="K20" s="5"/>
      <c r="L20" s="8">
        <v>47.63</v>
      </c>
      <c r="M20" s="8"/>
      <c r="N20" s="8"/>
      <c r="O20" s="2">
        <f t="shared" si="1"/>
        <v>2.0200000000000031</v>
      </c>
      <c r="P20" t="s">
        <v>57</v>
      </c>
    </row>
    <row r="21" spans="1:16" x14ac:dyDescent="0.25">
      <c r="A21" s="10" t="s">
        <v>38</v>
      </c>
      <c r="B21" s="10"/>
      <c r="C21" s="10"/>
      <c r="D21" s="10"/>
      <c r="E21" s="10"/>
      <c r="F21" s="5"/>
      <c r="G21" s="5"/>
      <c r="H21" s="8">
        <v>900</v>
      </c>
      <c r="I21" s="8"/>
      <c r="J21" s="8"/>
      <c r="K21" s="5"/>
      <c r="L21" s="8">
        <v>662</v>
      </c>
      <c r="M21" s="8"/>
      <c r="N21" s="8"/>
      <c r="O21" s="2">
        <f t="shared" si="1"/>
        <v>-238</v>
      </c>
      <c r="P21" t="s">
        <v>59</v>
      </c>
    </row>
    <row r="22" spans="1:16" x14ac:dyDescent="0.25">
      <c r="A22" s="10" t="s">
        <v>39</v>
      </c>
      <c r="B22" s="10"/>
      <c r="C22" s="10"/>
      <c r="D22" s="10"/>
      <c r="E22" s="10"/>
      <c r="F22" s="5"/>
      <c r="G22" s="5"/>
      <c r="H22" s="8">
        <v>150</v>
      </c>
      <c r="I22" s="8"/>
      <c r="J22" s="8"/>
      <c r="K22" s="5"/>
      <c r="L22" s="8">
        <v>150</v>
      </c>
      <c r="M22" s="8"/>
      <c r="N22" s="8"/>
      <c r="O22" s="2">
        <f t="shared" si="1"/>
        <v>0</v>
      </c>
    </row>
    <row r="23" spans="1:16" x14ac:dyDescent="0.25">
      <c r="A23" s="10" t="s">
        <v>40</v>
      </c>
      <c r="B23" s="10"/>
      <c r="C23" s="10"/>
      <c r="D23" s="10"/>
      <c r="E23" s="10"/>
      <c r="F23" s="5"/>
      <c r="G23" s="5"/>
      <c r="H23" s="8">
        <v>140</v>
      </c>
      <c r="I23" s="8"/>
      <c r="J23" s="8"/>
      <c r="K23" s="5"/>
      <c r="L23" s="8">
        <v>130</v>
      </c>
      <c r="M23" s="8"/>
      <c r="N23" s="8"/>
      <c r="O23" s="2">
        <f t="shared" si="1"/>
        <v>-10</v>
      </c>
      <c r="P23" t="s">
        <v>60</v>
      </c>
    </row>
    <row r="24" spans="1:16" x14ac:dyDescent="0.25">
      <c r="A24" s="10" t="s">
        <v>41</v>
      </c>
      <c r="B24" s="10"/>
      <c r="C24" s="10"/>
      <c r="D24" s="10"/>
      <c r="E24" s="10"/>
      <c r="F24" s="5"/>
      <c r="G24" s="5"/>
      <c r="H24" s="9"/>
      <c r="I24" s="9"/>
      <c r="J24" s="9"/>
      <c r="K24" s="5"/>
      <c r="L24" s="8">
        <v>181.08</v>
      </c>
      <c r="M24" s="8"/>
      <c r="N24" s="8"/>
      <c r="O24" s="2">
        <f t="shared" si="1"/>
        <v>181.08</v>
      </c>
      <c r="P24" t="s">
        <v>61</v>
      </c>
    </row>
    <row r="25" spans="1:16" x14ac:dyDescent="0.25">
      <c r="A25" s="10" t="s">
        <v>42</v>
      </c>
      <c r="B25" s="10"/>
      <c r="C25" s="10"/>
      <c r="D25" s="10"/>
      <c r="E25" s="10"/>
      <c r="F25" s="5"/>
      <c r="G25" s="5"/>
      <c r="H25" s="9"/>
      <c r="I25" s="9"/>
      <c r="J25" s="9"/>
      <c r="K25" s="5"/>
      <c r="L25" s="8">
        <v>344</v>
      </c>
      <c r="M25" s="8"/>
      <c r="N25" s="8"/>
      <c r="O25" s="2">
        <f t="shared" si="1"/>
        <v>344</v>
      </c>
      <c r="P25" t="s">
        <v>62</v>
      </c>
    </row>
    <row r="26" spans="1:16" x14ac:dyDescent="0.25">
      <c r="A26" s="10" t="s">
        <v>43</v>
      </c>
      <c r="B26" s="10"/>
      <c r="C26" s="10"/>
      <c r="D26" s="10"/>
      <c r="E26" s="10"/>
      <c r="F26" s="5"/>
      <c r="G26" s="5"/>
      <c r="H26" s="9"/>
      <c r="I26" s="9"/>
      <c r="J26" s="9"/>
      <c r="K26" s="5"/>
      <c r="L26" s="8">
        <v>11906.46</v>
      </c>
      <c r="M26" s="8"/>
      <c r="N26" s="8"/>
      <c r="O26" s="2">
        <f t="shared" si="1"/>
        <v>11906.46</v>
      </c>
      <c r="P26" t="s">
        <v>63</v>
      </c>
    </row>
    <row r="27" spans="1:16" x14ac:dyDescent="0.25">
      <c r="A27" t="s">
        <v>45</v>
      </c>
      <c r="F27" s="5"/>
      <c r="G27" s="5"/>
      <c r="H27" s="8">
        <v>288.27999999999997</v>
      </c>
      <c r="I27" s="8"/>
      <c r="J27" s="8"/>
      <c r="K27" s="5"/>
      <c r="L27" s="5"/>
      <c r="M27" s="5"/>
      <c r="N27" s="5"/>
      <c r="O27" s="2">
        <f t="shared" si="1"/>
        <v>-288.27999999999997</v>
      </c>
      <c r="P27" t="s">
        <v>68</v>
      </c>
    </row>
    <row r="28" spans="1:16" x14ac:dyDescent="0.25">
      <c r="A28" t="s">
        <v>46</v>
      </c>
      <c r="F28" s="5"/>
      <c r="G28" s="5"/>
      <c r="H28" s="8">
        <v>64.180000000000007</v>
      </c>
      <c r="I28" s="8"/>
      <c r="J28" s="8"/>
      <c r="K28" s="5"/>
      <c r="L28" s="5"/>
      <c r="M28" s="5"/>
      <c r="N28" s="5"/>
      <c r="O28" s="2">
        <f t="shared" si="1"/>
        <v>-64.180000000000007</v>
      </c>
      <c r="P28" t="s">
        <v>64</v>
      </c>
    </row>
    <row r="29" spans="1:16" x14ac:dyDescent="0.25">
      <c r="A29" t="s">
        <v>47</v>
      </c>
      <c r="F29" s="5"/>
      <c r="G29" s="5"/>
      <c r="H29" s="8">
        <v>20.58</v>
      </c>
      <c r="I29" s="8"/>
      <c r="J29" s="8"/>
      <c r="K29" s="5"/>
      <c r="L29" s="5"/>
      <c r="M29" s="5"/>
      <c r="N29" s="5"/>
      <c r="O29" s="2">
        <f t="shared" si="1"/>
        <v>-20.58</v>
      </c>
      <c r="P29" t="s">
        <v>67</v>
      </c>
    </row>
    <row r="30" spans="1:16" x14ac:dyDescent="0.25">
      <c r="A30" t="s">
        <v>48</v>
      </c>
      <c r="F30" s="5"/>
      <c r="G30" s="5"/>
      <c r="H30" s="8">
        <v>423.72</v>
      </c>
      <c r="I30" s="8"/>
      <c r="J30" s="8"/>
      <c r="K30" s="5"/>
      <c r="L30" s="5"/>
      <c r="M30" s="5"/>
      <c r="N30" s="5"/>
      <c r="O30" s="2">
        <f t="shared" si="1"/>
        <v>-423.72</v>
      </c>
      <c r="P30" t="s">
        <v>65</v>
      </c>
    </row>
    <row r="31" spans="1:16" x14ac:dyDescent="0.25">
      <c r="A31" t="s">
        <v>49</v>
      </c>
      <c r="F31" s="5"/>
      <c r="G31" s="5"/>
      <c r="H31" s="6">
        <v>50</v>
      </c>
      <c r="I31" s="6"/>
      <c r="J31" s="6"/>
      <c r="K31" s="5"/>
      <c r="L31" s="5"/>
      <c r="M31" s="5"/>
      <c r="N31" s="5"/>
      <c r="O31" s="2">
        <f t="shared" si="1"/>
        <v>-50</v>
      </c>
      <c r="P31" t="s">
        <v>66</v>
      </c>
    </row>
    <row r="32" spans="1:16" x14ac:dyDescent="0.25">
      <c r="A32" s="10" t="s">
        <v>12</v>
      </c>
      <c r="B32" s="10"/>
      <c r="C32" s="10"/>
      <c r="D32" s="10"/>
      <c r="E32" s="10"/>
      <c r="F32" s="5"/>
      <c r="G32" s="5"/>
      <c r="H32" s="8">
        <v>2102.9099999999962</v>
      </c>
      <c r="I32" s="8"/>
      <c r="J32" s="8"/>
      <c r="K32" s="5"/>
      <c r="L32" s="8">
        <v>4144.0499999999993</v>
      </c>
      <c r="M32" s="8"/>
      <c r="N32" s="8"/>
      <c r="O32" s="2">
        <f t="shared" si="1"/>
        <v>2041.1400000000031</v>
      </c>
      <c r="P32" t="s">
        <v>73</v>
      </c>
    </row>
    <row r="33" spans="8:15" x14ac:dyDescent="0.25">
      <c r="H33" s="4">
        <f>SUM(F2:J32)</f>
        <v>20323.25</v>
      </c>
      <c r="L33" s="4">
        <f>SUM(L2:N32)</f>
        <v>33542.839999999997</v>
      </c>
      <c r="O33" s="4">
        <f t="shared" si="1"/>
        <v>13219.589999999997</v>
      </c>
    </row>
    <row r="35" spans="8:15" x14ac:dyDescent="0.25">
      <c r="H35" s="13"/>
      <c r="L35" s="13"/>
    </row>
    <row r="36" spans="8:15" x14ac:dyDescent="0.25">
      <c r="H36" s="13"/>
      <c r="L36" s="13"/>
    </row>
    <row r="38" spans="8:15" x14ac:dyDescent="0.25">
      <c r="H38" s="2"/>
      <c r="L38" s="2"/>
    </row>
    <row r="40" spans="8:15" x14ac:dyDescent="0.25">
      <c r="H40" s="2"/>
      <c r="L40" s="2"/>
    </row>
  </sheetData>
  <mergeCells count="84">
    <mergeCell ref="L35:L36"/>
    <mergeCell ref="H35:H36"/>
    <mergeCell ref="A2:E2"/>
    <mergeCell ref="A4:E4"/>
    <mergeCell ref="A5:E5"/>
    <mergeCell ref="A6:E6"/>
    <mergeCell ref="A24:E24"/>
    <mergeCell ref="A25:E25"/>
    <mergeCell ref="A26:E26"/>
    <mergeCell ref="A32:E32"/>
    <mergeCell ref="A18:E18"/>
    <mergeCell ref="A19:E19"/>
    <mergeCell ref="A20:E20"/>
    <mergeCell ref="A21:E21"/>
    <mergeCell ref="A22:E22"/>
    <mergeCell ref="A23:E23"/>
    <mergeCell ref="P2:P3"/>
    <mergeCell ref="A15:E15"/>
    <mergeCell ref="A16:E16"/>
    <mergeCell ref="A3:E3"/>
    <mergeCell ref="A17:E17"/>
    <mergeCell ref="A7:E7"/>
    <mergeCell ref="A8:E8"/>
    <mergeCell ref="A9:E9"/>
    <mergeCell ref="A10:E10"/>
    <mergeCell ref="A11:E11"/>
    <mergeCell ref="A12:E12"/>
    <mergeCell ref="F2:H2"/>
    <mergeCell ref="F4:H4"/>
    <mergeCell ref="H5:J5"/>
    <mergeCell ref="H6:J6"/>
    <mergeCell ref="A13:E13"/>
    <mergeCell ref="A14:E14"/>
    <mergeCell ref="H17:J17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3:J3"/>
    <mergeCell ref="H24:J24"/>
    <mergeCell ref="H25:J25"/>
    <mergeCell ref="H26:J26"/>
    <mergeCell ref="H32:J32"/>
    <mergeCell ref="H22:J22"/>
    <mergeCell ref="H23:J23"/>
    <mergeCell ref="H27:J27"/>
    <mergeCell ref="H28:J28"/>
    <mergeCell ref="H29:J29"/>
    <mergeCell ref="H30:J30"/>
    <mergeCell ref="H18:J18"/>
    <mergeCell ref="H19:J19"/>
    <mergeCell ref="H20:J20"/>
    <mergeCell ref="H21:J21"/>
    <mergeCell ref="L5:N5"/>
    <mergeCell ref="L6:N6"/>
    <mergeCell ref="L7:N7"/>
    <mergeCell ref="L8:N8"/>
    <mergeCell ref="L9:N9"/>
    <mergeCell ref="L32:N32"/>
    <mergeCell ref="L3:N3"/>
    <mergeCell ref="L17:N17"/>
    <mergeCell ref="L18:N18"/>
    <mergeCell ref="L19:N19"/>
    <mergeCell ref="L20:N20"/>
    <mergeCell ref="L21:N21"/>
    <mergeCell ref="L26:N26"/>
    <mergeCell ref="L10:N10"/>
    <mergeCell ref="L2:N2"/>
    <mergeCell ref="L22:N22"/>
    <mergeCell ref="L23:N23"/>
    <mergeCell ref="L24:N24"/>
    <mergeCell ref="L25:N25"/>
    <mergeCell ref="L11:N11"/>
    <mergeCell ref="L12:N12"/>
    <mergeCell ref="L13:N13"/>
    <mergeCell ref="L14:N14"/>
    <mergeCell ref="L15:N15"/>
    <mergeCell ref="L16:N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Receipts Variance </vt:lpstr>
      <vt:lpstr>Payments Variance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 Gruber</dc:creator>
  <cp:lastModifiedBy>Kath Gruber</cp:lastModifiedBy>
  <dcterms:created xsi:type="dcterms:W3CDTF">2026-04-21T13:34:27Z</dcterms:created>
  <dcterms:modified xsi:type="dcterms:W3CDTF">2026-04-22T13:54:12Z</dcterms:modified>
</cp:coreProperties>
</file>